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195" windowHeight="7995" activeTab="2"/>
  </bookViews>
  <sheets>
    <sheet name="мужчины" sheetId="1" r:id="rId1"/>
    <sheet name="женчины" sheetId="4" r:id="rId2"/>
    <sheet name="пеший" sheetId="5" r:id="rId3"/>
    <sheet name="Лист2" sheetId="2" r:id="rId4"/>
    <sheet name="Лист3" sheetId="3" r:id="rId5"/>
  </sheets>
  <calcPr calcId="145621"/>
</workbook>
</file>

<file path=xl/calcChain.xml><?xml version="1.0" encoding="utf-8"?>
<calcChain xmlns="http://schemas.openxmlformats.org/spreadsheetml/2006/main">
  <c r="M12" i="5" l="1"/>
  <c r="M11" i="5"/>
  <c r="M10" i="5"/>
  <c r="M9" i="5"/>
  <c r="H11" i="5"/>
  <c r="H12" i="5"/>
  <c r="H14" i="5"/>
  <c r="H9" i="5"/>
  <c r="H10" i="5"/>
  <c r="H15" i="5"/>
  <c r="H13" i="5"/>
  <c r="K10" i="5"/>
  <c r="K9" i="5"/>
  <c r="K14" i="5"/>
  <c r="K12" i="5"/>
  <c r="K11" i="5"/>
  <c r="K13" i="5"/>
  <c r="M18" i="4"/>
  <c r="M17" i="4"/>
  <c r="M16" i="4"/>
  <c r="M15" i="4"/>
  <c r="H14" i="4"/>
  <c r="H13" i="4"/>
  <c r="H10" i="4"/>
  <c r="H17" i="4"/>
  <c r="H18" i="4"/>
  <c r="H12" i="4"/>
  <c r="H9" i="4"/>
  <c r="H15" i="4"/>
  <c r="H16" i="4"/>
  <c r="K11" i="4"/>
  <c r="K19" i="4"/>
  <c r="K9" i="4"/>
  <c r="K12" i="4"/>
  <c r="K10" i="4"/>
  <c r="K13" i="4"/>
  <c r="K14" i="4"/>
  <c r="H11" i="4"/>
  <c r="M20" i="1"/>
  <c r="M19" i="1"/>
  <c r="M18" i="1"/>
  <c r="M17" i="1"/>
  <c r="H9" i="1"/>
  <c r="K9" i="1"/>
  <c r="K32" i="1"/>
  <c r="K31" i="1"/>
  <c r="H32" i="1"/>
  <c r="H31" i="1"/>
  <c r="K18" i="1"/>
  <c r="H18" i="1"/>
  <c r="H17" i="1"/>
  <c r="H30" i="1"/>
  <c r="H25" i="1"/>
  <c r="H12" i="1"/>
  <c r="H27" i="1"/>
  <c r="H13" i="1"/>
  <c r="H16" i="1"/>
  <c r="H26" i="1"/>
  <c r="H15" i="1"/>
  <c r="H36" i="1"/>
  <c r="H35" i="1"/>
  <c r="K17" i="1"/>
  <c r="K30" i="1"/>
  <c r="K25" i="1"/>
  <c r="K12" i="1"/>
  <c r="K27" i="1"/>
  <c r="K13" i="1"/>
  <c r="K16" i="1"/>
  <c r="K26" i="1"/>
  <c r="K15" i="1"/>
  <c r="K36" i="1"/>
  <c r="K35" i="1"/>
  <c r="H20" i="1"/>
  <c r="H19" i="1"/>
  <c r="H48" i="1"/>
  <c r="H22" i="1"/>
  <c r="H23" i="1"/>
  <c r="H14" i="1"/>
  <c r="H11" i="1"/>
  <c r="H34" i="1"/>
  <c r="H33" i="1"/>
  <c r="K20" i="1"/>
  <c r="K19" i="1"/>
  <c r="K22" i="1"/>
  <c r="K23" i="1"/>
  <c r="K14" i="1"/>
  <c r="K11" i="1"/>
  <c r="K34" i="1"/>
  <c r="K33" i="1"/>
  <c r="H42" i="1"/>
  <c r="H41" i="1"/>
  <c r="H43" i="1"/>
  <c r="H46" i="1"/>
  <c r="K42" i="1"/>
  <c r="K41" i="1"/>
  <c r="K43" i="1"/>
  <c r="K46" i="1"/>
  <c r="K21" i="1"/>
  <c r="H21" i="1"/>
  <c r="H39" i="1"/>
  <c r="H38" i="1"/>
  <c r="H37" i="1"/>
  <c r="H45" i="1"/>
  <c r="H44" i="1"/>
  <c r="H10" i="1"/>
  <c r="H29" i="1"/>
  <c r="H28" i="1"/>
  <c r="H40" i="1"/>
  <c r="K40" i="1"/>
  <c r="K28" i="1"/>
  <c r="K10" i="1"/>
  <c r="K44" i="1"/>
  <c r="K45" i="1"/>
  <c r="K37" i="1"/>
  <c r="K38" i="1"/>
  <c r="K39" i="1"/>
  <c r="H47" i="1"/>
  <c r="K24" i="1"/>
  <c r="H24" i="1"/>
</calcChain>
</file>

<file path=xl/sharedStrings.xml><?xml version="1.0" encoding="utf-8"?>
<sst xmlns="http://schemas.openxmlformats.org/spreadsheetml/2006/main" count="150" uniqueCount="95">
  <si>
    <t>Фамилия Имя</t>
  </si>
  <si>
    <t>№ участника</t>
  </si>
  <si>
    <t>№ п.п.</t>
  </si>
  <si>
    <t>возраст</t>
  </si>
  <si>
    <t>время старта</t>
  </si>
  <si>
    <t>время финиша</t>
  </si>
  <si>
    <t>результат</t>
  </si>
  <si>
    <t>баллы</t>
  </si>
  <si>
    <t>штраф</t>
  </si>
  <si>
    <t>баллы всего</t>
  </si>
  <si>
    <t>место</t>
  </si>
  <si>
    <t>Кочерганов Дмитрий</t>
  </si>
  <si>
    <t>Мустафин Тимур</t>
  </si>
  <si>
    <t>сошел</t>
  </si>
  <si>
    <t>Муртазин Айдар</t>
  </si>
  <si>
    <t>Крюшковский Роман</t>
  </si>
  <si>
    <t>Ахметзянов Айдар</t>
  </si>
  <si>
    <t>Старшинов Влад</t>
  </si>
  <si>
    <t>Семенов Михаил</t>
  </si>
  <si>
    <t>Яруллин Булат</t>
  </si>
  <si>
    <t>Ахметшин Линар</t>
  </si>
  <si>
    <t>Киселев Дмитрий</t>
  </si>
  <si>
    <t>Шургин Никита</t>
  </si>
  <si>
    <t>Дарзиманов Рамис</t>
  </si>
  <si>
    <t>Батахов Ильнур</t>
  </si>
  <si>
    <t>Матвеев Лев</t>
  </si>
  <si>
    <t>Милерюков Иван</t>
  </si>
  <si>
    <t>Вафин Ринат</t>
  </si>
  <si>
    <t>Сафиуллин Ранис</t>
  </si>
  <si>
    <t>Изланов Роман</t>
  </si>
  <si>
    <t>Гирфанова Лейсян</t>
  </si>
  <si>
    <t>Гирфанов Рашид</t>
  </si>
  <si>
    <t>Агафонов Андрей</t>
  </si>
  <si>
    <t>Кузнецов Андрей</t>
  </si>
  <si>
    <t>Оглезнев Сергей</t>
  </si>
  <si>
    <t>Ончуков Алексей</t>
  </si>
  <si>
    <t>Николаев Дмитрий</t>
  </si>
  <si>
    <t>Фатхутдинов Ильнур</t>
  </si>
  <si>
    <t>Горбунов Сергей</t>
  </si>
  <si>
    <t>Калимуллин Булат</t>
  </si>
  <si>
    <t>Верт Никита</t>
  </si>
  <si>
    <t>Федотов Алексей</t>
  </si>
  <si>
    <t>Полевщиков Артем</t>
  </si>
  <si>
    <t>Нуриев Ильнур</t>
  </si>
  <si>
    <t>Хасанов Захар</t>
  </si>
  <si>
    <t>Юсупов Павел</t>
  </si>
  <si>
    <t>Цой Константин</t>
  </si>
  <si>
    <t>Плаксин Дмитрий</t>
  </si>
  <si>
    <t>Плаксин Александр</t>
  </si>
  <si>
    <t>Пузырьков Василий</t>
  </si>
  <si>
    <t>Гришин Тарас</t>
  </si>
  <si>
    <t>Хаертдинов Руслан</t>
  </si>
  <si>
    <t>Быков Алексей</t>
  </si>
  <si>
    <t>Фетинин Денис</t>
  </si>
  <si>
    <t>Мурзин Андрей</t>
  </si>
  <si>
    <t>Каримов Ильнур</t>
  </si>
  <si>
    <t>Бахтияров Амир</t>
  </si>
  <si>
    <t xml:space="preserve">Наумов Максим </t>
  </si>
  <si>
    <t>Галяув Клементий</t>
  </si>
  <si>
    <t>Любарский Дмитрий</t>
  </si>
  <si>
    <t>очки в общий зачет</t>
  </si>
  <si>
    <t>21 апреля 2013 г.</t>
  </si>
  <si>
    <t>г. Казань, оз. Лебяжье</t>
  </si>
  <si>
    <t>Протокол результатов</t>
  </si>
  <si>
    <t>"Первенство Республики Татарстан сезона 2013"</t>
  </si>
  <si>
    <t>по спортивному туризму (дистанции - на средствах передвижения "велорогейн")</t>
  </si>
  <si>
    <t>"ADS OPEN 2013"</t>
  </si>
  <si>
    <t>категория</t>
  </si>
  <si>
    <t xml:space="preserve"> мужчины</t>
  </si>
  <si>
    <t>Главный Судья</t>
  </si>
  <si>
    <t xml:space="preserve"> </t>
  </si>
  <si>
    <t>Главный секретарь</t>
  </si>
  <si>
    <t>Иванов С.Н.</t>
  </si>
  <si>
    <t>Гудин С.В.</t>
  </si>
  <si>
    <t>женчины</t>
  </si>
  <si>
    <t>Гудина Арина</t>
  </si>
  <si>
    <t>Денисова Марина</t>
  </si>
  <si>
    <t>Лившиц Анна</t>
  </si>
  <si>
    <t>Ельсукова Татьяна</t>
  </si>
  <si>
    <t>Анисимова Гульназ</t>
  </si>
  <si>
    <t>Тарасова Наталья</t>
  </si>
  <si>
    <t>Гареева Камилла</t>
  </si>
  <si>
    <t>Кошевая Светлана</t>
  </si>
  <si>
    <t>Каримова Лейла</t>
  </si>
  <si>
    <t>каримова Айгиля</t>
  </si>
  <si>
    <t>Терешина Надежда</t>
  </si>
  <si>
    <t>сошла</t>
  </si>
  <si>
    <t>пеший</t>
  </si>
  <si>
    <t>Яхин Рафик</t>
  </si>
  <si>
    <t>Максимов Никита</t>
  </si>
  <si>
    <t>Максимов Матвей</t>
  </si>
  <si>
    <t>Серебряков Александр</t>
  </si>
  <si>
    <t>Мисолина Наталья</t>
  </si>
  <si>
    <t>Яродайкин Вячаслав</t>
  </si>
  <si>
    <t>Седов Глеб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</si>
</sst>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1" xfId="0" applyFill="1" applyBorder="1"/>
    <xf numFmtId="21" fontId="0" fillId="0" borderId="1" xfId="0" applyNumberFormat="1" applyBorder="1"/>
    <xf numFmtId="0" fontId="0" fillId="2" borderId="1" xfId="0" applyFill="1" applyBorder="1"/>
    <xf numFmtId="0" fontId="0" fillId="3" borderId="1" xfId="0" applyFill="1" applyBorder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61"/>
  <sheetViews>
    <sheetView workbookViewId="0">
      <selection activeCell="H25" sqref="H25"/>
    </sheetView>
  </sheetViews>
  <sheetFormatPr defaultRowHeight="15" x14ac:dyDescent="0.25"/>
  <cols>
    <col min="2" max="2" width="4.5703125" customWidth="1"/>
    <col min="3" max="3" width="27.28515625" customWidth="1"/>
    <col min="4" max="4" width="10.42578125" customWidth="1"/>
    <col min="5" max="5" width="8.140625" customWidth="1"/>
    <col min="8" max="8" width="10.28515625" customWidth="1"/>
    <col min="9" max="9" width="7" customWidth="1"/>
    <col min="10" max="10" width="6.7109375" customWidth="1"/>
    <col min="11" max="12" width="6.5703125" customWidth="1"/>
    <col min="13" max="13" width="13.28515625" customWidth="1"/>
  </cols>
  <sheetData>
    <row r="2" spans="2:13" ht="18.75" x14ac:dyDescent="0.3">
      <c r="B2" s="11" t="s">
        <v>63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</row>
    <row r="3" spans="2:13" x14ac:dyDescent="0.25">
      <c r="B3" s="10" t="s">
        <v>64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2:13" x14ac:dyDescent="0.25">
      <c r="B4" s="8" t="s">
        <v>65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</row>
    <row r="5" spans="2:13" x14ac:dyDescent="0.25">
      <c r="B5" s="10" t="s">
        <v>66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</row>
    <row r="6" spans="2:13" x14ac:dyDescent="0.25">
      <c r="C6" t="s">
        <v>67</v>
      </c>
      <c r="D6" s="9" t="s">
        <v>68</v>
      </c>
    </row>
    <row r="7" spans="2:13" x14ac:dyDescent="0.25">
      <c r="B7" t="s">
        <v>61</v>
      </c>
      <c r="M7" s="7" t="s">
        <v>62</v>
      </c>
    </row>
    <row r="8" spans="2:13" ht="29.25" customHeight="1" x14ac:dyDescent="0.25">
      <c r="B8" s="1" t="s">
        <v>2</v>
      </c>
      <c r="C8" s="1" t="s">
        <v>0</v>
      </c>
      <c r="D8" s="1" t="s">
        <v>1</v>
      </c>
      <c r="E8" s="1" t="s">
        <v>3</v>
      </c>
      <c r="F8" s="1" t="s">
        <v>4</v>
      </c>
      <c r="G8" s="1" t="s">
        <v>5</v>
      </c>
      <c r="H8" s="1" t="s">
        <v>6</v>
      </c>
      <c r="I8" s="1" t="s">
        <v>7</v>
      </c>
      <c r="J8" s="1" t="s">
        <v>8</v>
      </c>
      <c r="K8" s="1" t="s">
        <v>9</v>
      </c>
      <c r="L8" s="1" t="s">
        <v>10</v>
      </c>
      <c r="M8" s="1" t="s">
        <v>60</v>
      </c>
    </row>
    <row r="9" spans="2:13" x14ac:dyDescent="0.25">
      <c r="B9" s="2">
        <v>1</v>
      </c>
      <c r="C9" s="3" t="s">
        <v>59</v>
      </c>
      <c r="D9" s="2">
        <v>49</v>
      </c>
      <c r="E9" s="2">
        <v>22</v>
      </c>
      <c r="F9" s="4">
        <v>6.1805555555555558E-2</v>
      </c>
      <c r="G9" s="4">
        <v>8.6921296296296302E-2</v>
      </c>
      <c r="H9" s="4">
        <f>G9-F9</f>
        <v>2.5115740740740744E-2</v>
      </c>
      <c r="I9" s="2">
        <v>26</v>
      </c>
      <c r="J9" s="2">
        <v>0</v>
      </c>
      <c r="K9" s="2">
        <f>I9-J9</f>
        <v>26</v>
      </c>
      <c r="L9" s="2">
        <v>1</v>
      </c>
      <c r="M9" s="2">
        <v>30</v>
      </c>
    </row>
    <row r="10" spans="2:13" x14ac:dyDescent="0.25">
      <c r="B10" s="2">
        <v>2</v>
      </c>
      <c r="C10" s="2" t="s">
        <v>18</v>
      </c>
      <c r="D10" s="2">
        <v>10</v>
      </c>
      <c r="E10" s="2">
        <v>24</v>
      </c>
      <c r="F10" s="4">
        <v>2.2222222222222223E-2</v>
      </c>
      <c r="G10" s="4">
        <v>5.6064814814814817E-2</v>
      </c>
      <c r="H10" s="4">
        <f>G10-F10</f>
        <v>3.3842592592592591E-2</v>
      </c>
      <c r="I10" s="2">
        <v>26</v>
      </c>
      <c r="J10" s="2">
        <v>0</v>
      </c>
      <c r="K10" s="2">
        <f>I10-J10</f>
        <v>26</v>
      </c>
      <c r="L10" s="2">
        <v>2</v>
      </c>
      <c r="M10" s="2">
        <v>25</v>
      </c>
    </row>
    <row r="11" spans="2:13" x14ac:dyDescent="0.25">
      <c r="B11" s="2">
        <v>3</v>
      </c>
      <c r="C11" s="3" t="s">
        <v>34</v>
      </c>
      <c r="D11" s="2">
        <v>25</v>
      </c>
      <c r="E11" s="2">
        <v>26</v>
      </c>
      <c r="F11" s="4">
        <v>3.6111111111111115E-2</v>
      </c>
      <c r="G11" s="4">
        <v>5.8564814814814813E-2</v>
      </c>
      <c r="H11" s="4">
        <f>G11-F11</f>
        <v>2.2453703703703698E-2</v>
      </c>
      <c r="I11" s="2">
        <v>23</v>
      </c>
      <c r="J11" s="2">
        <v>0</v>
      </c>
      <c r="K11" s="2">
        <f>I11-J11</f>
        <v>23</v>
      </c>
      <c r="L11" s="2">
        <v>3</v>
      </c>
      <c r="M11" s="2">
        <v>20</v>
      </c>
    </row>
    <row r="12" spans="2:13" x14ac:dyDescent="0.25">
      <c r="B12" s="2">
        <v>4</v>
      </c>
      <c r="C12" s="3" t="s">
        <v>52</v>
      </c>
      <c r="D12" s="2">
        <v>42</v>
      </c>
      <c r="E12" s="2">
        <v>19</v>
      </c>
      <c r="F12" s="4">
        <v>6.3194444444444442E-2</v>
      </c>
      <c r="G12" s="4">
        <v>8.925925925925926E-2</v>
      </c>
      <c r="H12" s="4">
        <f>G12-F12</f>
        <v>2.6064814814814818E-2</v>
      </c>
      <c r="I12" s="2">
        <v>23</v>
      </c>
      <c r="J12" s="2">
        <v>0</v>
      </c>
      <c r="K12" s="2">
        <f>I12-J12</f>
        <v>23</v>
      </c>
      <c r="L12" s="2">
        <v>4</v>
      </c>
      <c r="M12" s="2">
        <v>18</v>
      </c>
    </row>
    <row r="13" spans="2:13" x14ac:dyDescent="0.25">
      <c r="B13" s="2">
        <v>5</v>
      </c>
      <c r="C13" s="3" t="s">
        <v>50</v>
      </c>
      <c r="D13" s="2">
        <v>39</v>
      </c>
      <c r="E13" s="2">
        <v>42</v>
      </c>
      <c r="F13" s="4">
        <v>5.4340277777777779E-2</v>
      </c>
      <c r="G13" s="4">
        <v>8.2986111111111108E-2</v>
      </c>
      <c r="H13" s="4">
        <f>G13-F13</f>
        <v>2.8645833333333329E-2</v>
      </c>
      <c r="I13" s="2">
        <v>23</v>
      </c>
      <c r="J13" s="2">
        <v>0</v>
      </c>
      <c r="K13" s="2">
        <f>I13-J13</f>
        <v>23</v>
      </c>
      <c r="L13" s="2">
        <v>5</v>
      </c>
      <c r="M13" s="2">
        <v>15</v>
      </c>
    </row>
    <row r="14" spans="2:13" x14ac:dyDescent="0.25">
      <c r="B14" s="2">
        <v>6</v>
      </c>
      <c r="C14" s="3" t="s">
        <v>35</v>
      </c>
      <c r="D14" s="2">
        <v>26</v>
      </c>
      <c r="E14" s="2">
        <v>26</v>
      </c>
      <c r="F14" s="4">
        <v>3.7499999999999999E-2</v>
      </c>
      <c r="G14" s="4">
        <v>7.2129629629629641E-2</v>
      </c>
      <c r="H14" s="4">
        <f>G14-F14</f>
        <v>3.4629629629629642E-2</v>
      </c>
      <c r="I14" s="2">
        <v>23</v>
      </c>
      <c r="J14" s="2">
        <v>0</v>
      </c>
      <c r="K14" s="2">
        <f>I14-J14</f>
        <v>23</v>
      </c>
      <c r="L14" s="2">
        <v>6</v>
      </c>
      <c r="M14" s="2">
        <v>12</v>
      </c>
    </row>
    <row r="15" spans="2:13" x14ac:dyDescent="0.25">
      <c r="B15" s="2">
        <v>7</v>
      </c>
      <c r="C15" s="3" t="s">
        <v>45</v>
      </c>
      <c r="D15" s="2">
        <v>35</v>
      </c>
      <c r="E15" s="2">
        <v>30</v>
      </c>
      <c r="F15" s="4">
        <v>4.8611111111111112E-2</v>
      </c>
      <c r="G15" s="4">
        <v>8.4490740740740741E-2</v>
      </c>
      <c r="H15" s="4">
        <f>G15-F15</f>
        <v>3.5879629629629629E-2</v>
      </c>
      <c r="I15" s="2">
        <v>23</v>
      </c>
      <c r="J15" s="2">
        <v>0</v>
      </c>
      <c r="K15" s="2">
        <f>I15-J15</f>
        <v>23</v>
      </c>
      <c r="L15" s="2">
        <v>7</v>
      </c>
      <c r="M15" s="2">
        <v>10</v>
      </c>
    </row>
    <row r="16" spans="2:13" x14ac:dyDescent="0.25">
      <c r="B16" s="2">
        <v>8</v>
      </c>
      <c r="C16" s="3" t="s">
        <v>49</v>
      </c>
      <c r="D16" s="2">
        <v>38</v>
      </c>
      <c r="E16" s="2">
        <v>27</v>
      </c>
      <c r="F16" s="4">
        <v>5.2777777777777778E-2</v>
      </c>
      <c r="G16" s="4">
        <v>7.3784722222222224E-2</v>
      </c>
      <c r="H16" s="4">
        <f>G16-F16</f>
        <v>2.1006944444444446E-2</v>
      </c>
      <c r="I16" s="2">
        <v>20</v>
      </c>
      <c r="J16" s="2">
        <v>0</v>
      </c>
      <c r="K16" s="2">
        <f>I16-J16</f>
        <v>20</v>
      </c>
      <c r="L16" s="2">
        <v>8</v>
      </c>
      <c r="M16" s="2">
        <v>8</v>
      </c>
    </row>
    <row r="17" spans="2:13" x14ac:dyDescent="0.25">
      <c r="B17" s="2">
        <v>9</v>
      </c>
      <c r="C17" s="5" t="s">
        <v>55</v>
      </c>
      <c r="D17" s="2">
        <v>46</v>
      </c>
      <c r="E17" s="2">
        <v>36</v>
      </c>
      <c r="F17" s="4">
        <v>6.9444444444444434E-2</v>
      </c>
      <c r="G17" s="4">
        <v>9.4456018518518522E-2</v>
      </c>
      <c r="H17" s="4">
        <f>G17-F17</f>
        <v>2.5011574074074089E-2</v>
      </c>
      <c r="I17" s="2">
        <v>20</v>
      </c>
      <c r="J17" s="2">
        <v>0</v>
      </c>
      <c r="K17" s="2">
        <f>I17-J17</f>
        <v>20</v>
      </c>
      <c r="L17" s="2">
        <v>9</v>
      </c>
      <c r="M17" s="2">
        <f>7*0.8</f>
        <v>5.6000000000000005</v>
      </c>
    </row>
    <row r="18" spans="2:13" x14ac:dyDescent="0.25">
      <c r="B18" s="2">
        <v>10</v>
      </c>
      <c r="C18" s="5" t="s">
        <v>56</v>
      </c>
      <c r="D18" s="2">
        <v>46</v>
      </c>
      <c r="E18" s="2">
        <v>16</v>
      </c>
      <c r="F18" s="4">
        <v>6.9444444444444434E-2</v>
      </c>
      <c r="G18" s="4">
        <v>9.4456018518518522E-2</v>
      </c>
      <c r="H18" s="4">
        <f>G18-F18</f>
        <v>2.5011574074074089E-2</v>
      </c>
      <c r="I18" s="2">
        <v>20</v>
      </c>
      <c r="J18" s="2">
        <v>0</v>
      </c>
      <c r="K18" s="2">
        <f>I18-J18</f>
        <v>20</v>
      </c>
      <c r="L18" s="2">
        <v>9</v>
      </c>
      <c r="M18" s="2">
        <f>7*0.8</f>
        <v>5.6000000000000005</v>
      </c>
    </row>
    <row r="19" spans="2:13" x14ac:dyDescent="0.25">
      <c r="B19" s="2">
        <v>11</v>
      </c>
      <c r="C19" s="6" t="s">
        <v>41</v>
      </c>
      <c r="D19" s="2">
        <v>31</v>
      </c>
      <c r="E19" s="2">
        <v>16</v>
      </c>
      <c r="F19" s="4">
        <v>4.4444444444444446E-2</v>
      </c>
      <c r="G19" s="4">
        <v>7.1944444444444436E-2</v>
      </c>
      <c r="H19" s="4">
        <f>G19-F19</f>
        <v>2.749999999999999E-2</v>
      </c>
      <c r="I19" s="2">
        <v>20</v>
      </c>
      <c r="J19" s="2">
        <v>0</v>
      </c>
      <c r="K19" s="2">
        <f>I19-J19</f>
        <v>20</v>
      </c>
      <c r="L19" s="2">
        <v>10</v>
      </c>
      <c r="M19" s="2">
        <f>6*0.8</f>
        <v>4.8000000000000007</v>
      </c>
    </row>
    <row r="20" spans="2:13" x14ac:dyDescent="0.25">
      <c r="B20" s="2">
        <v>12</v>
      </c>
      <c r="C20" s="6" t="s">
        <v>42</v>
      </c>
      <c r="D20" s="2">
        <v>31</v>
      </c>
      <c r="E20" s="2">
        <v>16</v>
      </c>
      <c r="F20" s="4">
        <v>4.4444444444444446E-2</v>
      </c>
      <c r="G20" s="4">
        <v>7.1944444444444436E-2</v>
      </c>
      <c r="H20" s="4">
        <f>G20-F20</f>
        <v>2.749999999999999E-2</v>
      </c>
      <c r="I20" s="2">
        <v>20</v>
      </c>
      <c r="J20" s="2">
        <v>0</v>
      </c>
      <c r="K20" s="2">
        <f>I20-J20</f>
        <v>20</v>
      </c>
      <c r="L20" s="2">
        <v>10</v>
      </c>
      <c r="M20" s="2">
        <f>6*0.8</f>
        <v>4.8000000000000007</v>
      </c>
    </row>
    <row r="21" spans="2:13" x14ac:dyDescent="0.25">
      <c r="B21" s="2">
        <v>13</v>
      </c>
      <c r="C21" s="2" t="s">
        <v>26</v>
      </c>
      <c r="D21" s="2">
        <v>20</v>
      </c>
      <c r="E21" s="2">
        <v>23</v>
      </c>
      <c r="F21" s="4">
        <v>3.0555555555555555E-2</v>
      </c>
      <c r="G21" s="4">
        <v>5.8726851851851856E-2</v>
      </c>
      <c r="H21" s="4">
        <f>G21-F21</f>
        <v>2.8171296296296302E-2</v>
      </c>
      <c r="I21" s="2">
        <v>20</v>
      </c>
      <c r="J21" s="2">
        <v>0</v>
      </c>
      <c r="K21" s="2">
        <f>I21-J21</f>
        <v>20</v>
      </c>
      <c r="L21" s="2">
        <v>11</v>
      </c>
      <c r="M21" s="2">
        <v>5</v>
      </c>
    </row>
    <row r="22" spans="2:13" x14ac:dyDescent="0.25">
      <c r="B22" s="2">
        <v>14</v>
      </c>
      <c r="C22" s="3" t="s">
        <v>37</v>
      </c>
      <c r="D22" s="2">
        <v>28</v>
      </c>
      <c r="E22" s="2">
        <v>34</v>
      </c>
      <c r="F22" s="4">
        <v>4.027777777777778E-2</v>
      </c>
      <c r="G22" s="4">
        <v>6.9733796296296294E-2</v>
      </c>
      <c r="H22" s="4">
        <f>G22-F22</f>
        <v>2.9456018518518513E-2</v>
      </c>
      <c r="I22" s="2">
        <v>20</v>
      </c>
      <c r="J22" s="2">
        <v>0</v>
      </c>
      <c r="K22" s="2">
        <f>I22-J22</f>
        <v>20</v>
      </c>
      <c r="L22" s="2">
        <v>12</v>
      </c>
      <c r="M22" s="2">
        <v>4</v>
      </c>
    </row>
    <row r="23" spans="2:13" x14ac:dyDescent="0.25">
      <c r="B23" s="2">
        <v>15</v>
      </c>
      <c r="C23" s="3" t="s">
        <v>36</v>
      </c>
      <c r="D23" s="2">
        <v>27</v>
      </c>
      <c r="E23" s="2">
        <v>24</v>
      </c>
      <c r="F23" s="4">
        <v>3.888888888888889E-2</v>
      </c>
      <c r="G23" s="4">
        <v>6.8414351851851851E-2</v>
      </c>
      <c r="H23" s="4">
        <f>G23-F23</f>
        <v>2.9525462962962962E-2</v>
      </c>
      <c r="I23" s="2">
        <v>20</v>
      </c>
      <c r="J23" s="2">
        <v>0</v>
      </c>
      <c r="K23" s="2">
        <f>I23-J23</f>
        <v>20</v>
      </c>
      <c r="L23" s="2">
        <v>13</v>
      </c>
      <c r="M23" s="2">
        <v>3</v>
      </c>
    </row>
    <row r="24" spans="2:13" x14ac:dyDescent="0.25">
      <c r="B24" s="2">
        <v>16</v>
      </c>
      <c r="C24" s="2" t="s">
        <v>11</v>
      </c>
      <c r="D24" s="2">
        <v>4</v>
      </c>
      <c r="E24" s="2">
        <v>23</v>
      </c>
      <c r="F24" s="4">
        <v>1.4583333333333332E-2</v>
      </c>
      <c r="G24" s="4">
        <v>4.5682870370370367E-2</v>
      </c>
      <c r="H24" s="4">
        <f>G24-F24</f>
        <v>3.1099537037037037E-2</v>
      </c>
      <c r="I24" s="2">
        <v>20</v>
      </c>
      <c r="J24" s="2">
        <v>0</v>
      </c>
      <c r="K24" s="2">
        <f>I24-J24</f>
        <v>20</v>
      </c>
      <c r="L24" s="2">
        <v>14</v>
      </c>
      <c r="M24" s="2">
        <v>2</v>
      </c>
    </row>
    <row r="25" spans="2:13" x14ac:dyDescent="0.25">
      <c r="B25" s="2">
        <v>17</v>
      </c>
      <c r="C25" s="3" t="s">
        <v>53</v>
      </c>
      <c r="D25" s="2">
        <v>43</v>
      </c>
      <c r="E25" s="2">
        <v>18</v>
      </c>
      <c r="F25" s="4">
        <v>5.6944444444444443E-2</v>
      </c>
      <c r="G25" s="4">
        <v>9.1273148148148145E-2</v>
      </c>
      <c r="H25" s="4">
        <f>G25-F25</f>
        <v>3.4328703703703702E-2</v>
      </c>
      <c r="I25" s="2">
        <v>20</v>
      </c>
      <c r="J25" s="2">
        <v>0</v>
      </c>
      <c r="K25" s="2">
        <f>I25-J25</f>
        <v>20</v>
      </c>
      <c r="L25" s="2">
        <v>15</v>
      </c>
      <c r="M25" s="2">
        <v>1</v>
      </c>
    </row>
    <row r="26" spans="2:13" x14ac:dyDescent="0.25">
      <c r="B26" s="2">
        <v>18</v>
      </c>
      <c r="C26" s="2" t="s">
        <v>46</v>
      </c>
      <c r="D26" s="2">
        <v>36</v>
      </c>
      <c r="E26" s="2">
        <v>34</v>
      </c>
      <c r="F26" s="4">
        <v>4.9999999999999996E-2</v>
      </c>
      <c r="G26" s="4">
        <v>8.790509259259259E-2</v>
      </c>
      <c r="H26" s="4">
        <f>G26-F26</f>
        <v>3.7905092592592594E-2</v>
      </c>
      <c r="I26" s="2">
        <v>20</v>
      </c>
      <c r="J26" s="2">
        <v>0</v>
      </c>
      <c r="K26" s="2">
        <f>I26-J26</f>
        <v>20</v>
      </c>
      <c r="L26" s="2">
        <v>16</v>
      </c>
      <c r="M26" s="2"/>
    </row>
    <row r="27" spans="2:13" x14ac:dyDescent="0.25">
      <c r="B27" s="2">
        <v>19</v>
      </c>
      <c r="C27" s="3" t="s">
        <v>51</v>
      </c>
      <c r="D27" s="2">
        <v>40</v>
      </c>
      <c r="E27" s="2">
        <v>31</v>
      </c>
      <c r="F27" s="4">
        <v>5.5555555555555552E-2</v>
      </c>
      <c r="G27" s="4">
        <v>9.3634259259259264E-2</v>
      </c>
      <c r="H27" s="4">
        <f>G27-F27</f>
        <v>3.8078703703703712E-2</v>
      </c>
      <c r="I27" s="2">
        <v>20</v>
      </c>
      <c r="J27" s="2">
        <v>0</v>
      </c>
      <c r="K27" s="2">
        <f>I27-J27</f>
        <v>20</v>
      </c>
      <c r="L27" s="2">
        <v>17</v>
      </c>
      <c r="M27" s="2"/>
    </row>
    <row r="28" spans="2:13" x14ac:dyDescent="0.25">
      <c r="B28" s="2">
        <v>20</v>
      </c>
      <c r="C28" s="5" t="s">
        <v>16</v>
      </c>
      <c r="D28" s="2">
        <v>8</v>
      </c>
      <c r="E28" s="2">
        <v>20</v>
      </c>
      <c r="F28" s="4">
        <v>2.013888888888889E-2</v>
      </c>
      <c r="G28" s="4">
        <v>6.0578703703703697E-2</v>
      </c>
      <c r="H28" s="4">
        <f>G28-F28</f>
        <v>4.0439814814814803E-2</v>
      </c>
      <c r="I28" s="2">
        <v>20</v>
      </c>
      <c r="J28" s="2">
        <v>0</v>
      </c>
      <c r="K28" s="2">
        <f>I28-J28</f>
        <v>20</v>
      </c>
      <c r="L28" s="2">
        <v>18</v>
      </c>
      <c r="M28" s="2"/>
    </row>
    <row r="29" spans="2:13" x14ac:dyDescent="0.25">
      <c r="B29" s="2">
        <v>21</v>
      </c>
      <c r="C29" s="5" t="s">
        <v>17</v>
      </c>
      <c r="D29" s="2">
        <v>8</v>
      </c>
      <c r="E29" s="2">
        <v>20</v>
      </c>
      <c r="F29" s="4">
        <v>2.013888888888889E-2</v>
      </c>
      <c r="G29" s="4">
        <v>6.0578703703703697E-2</v>
      </c>
      <c r="H29" s="4">
        <f>G29-F29</f>
        <v>4.0439814814814803E-2</v>
      </c>
      <c r="I29" s="2">
        <v>20</v>
      </c>
      <c r="J29" s="2">
        <v>0</v>
      </c>
      <c r="K29" s="2">
        <v>20</v>
      </c>
      <c r="L29" s="2">
        <v>18</v>
      </c>
      <c r="M29" s="2"/>
    </row>
    <row r="30" spans="2:13" x14ac:dyDescent="0.25">
      <c r="B30" s="2">
        <v>22</v>
      </c>
      <c r="C30" s="3" t="s">
        <v>54</v>
      </c>
      <c r="D30" s="2">
        <v>45</v>
      </c>
      <c r="E30" s="2">
        <v>27</v>
      </c>
      <c r="F30" s="4">
        <v>5.8333333333333327E-2</v>
      </c>
      <c r="G30" s="4">
        <v>9.959490740740741E-2</v>
      </c>
      <c r="H30" s="4">
        <f>G30-F30</f>
        <v>4.1261574074074082E-2</v>
      </c>
      <c r="I30" s="2">
        <v>20</v>
      </c>
      <c r="J30" s="2">
        <v>0</v>
      </c>
      <c r="K30" s="2">
        <f>I30-J30</f>
        <v>20</v>
      </c>
      <c r="L30" s="2">
        <v>19</v>
      </c>
      <c r="M30" s="2"/>
    </row>
    <row r="31" spans="2:13" x14ac:dyDescent="0.25">
      <c r="B31" s="2">
        <v>23</v>
      </c>
      <c r="C31" s="3" t="s">
        <v>57</v>
      </c>
      <c r="D31" s="2">
        <v>48</v>
      </c>
      <c r="E31" s="2">
        <v>14</v>
      </c>
      <c r="F31" s="4">
        <v>6.0416666666666667E-2</v>
      </c>
      <c r="G31" s="4">
        <v>9.1006944444444446E-2</v>
      </c>
      <c r="H31" s="4">
        <f>G31-F31</f>
        <v>3.0590277777777779E-2</v>
      </c>
      <c r="I31" s="2">
        <v>19</v>
      </c>
      <c r="J31" s="2">
        <v>0</v>
      </c>
      <c r="K31" s="2">
        <f>I31-J31</f>
        <v>19</v>
      </c>
      <c r="L31" s="2">
        <v>20</v>
      </c>
      <c r="M31" s="2"/>
    </row>
    <row r="32" spans="2:13" x14ac:dyDescent="0.25">
      <c r="B32" s="2">
        <v>24</v>
      </c>
      <c r="C32" s="3" t="s">
        <v>58</v>
      </c>
      <c r="D32" s="2">
        <v>48</v>
      </c>
      <c r="E32" s="2">
        <v>14</v>
      </c>
      <c r="F32" s="4">
        <v>6.0416666666666667E-2</v>
      </c>
      <c r="G32" s="4">
        <v>9.1006944444444446E-2</v>
      </c>
      <c r="H32" s="4">
        <f>G32-F32</f>
        <v>3.0590277777777779E-2</v>
      </c>
      <c r="I32" s="2">
        <v>19</v>
      </c>
      <c r="J32" s="2">
        <v>0</v>
      </c>
      <c r="K32" s="2">
        <f>I32-J32</f>
        <v>19</v>
      </c>
      <c r="L32" s="2">
        <v>21</v>
      </c>
      <c r="M32" s="2"/>
    </row>
    <row r="33" spans="2:13" x14ac:dyDescent="0.25">
      <c r="B33" s="2">
        <v>25</v>
      </c>
      <c r="C33" s="6" t="s">
        <v>32</v>
      </c>
      <c r="D33" s="2">
        <v>24</v>
      </c>
      <c r="E33" s="2">
        <v>28</v>
      </c>
      <c r="F33" s="4">
        <v>4.1666666666666664E-2</v>
      </c>
      <c r="G33" s="4">
        <v>7.3726851851851849E-2</v>
      </c>
      <c r="H33" s="4">
        <f>G33-F33</f>
        <v>3.2060185185185185E-2</v>
      </c>
      <c r="I33" s="2">
        <v>19</v>
      </c>
      <c r="J33" s="2">
        <v>0</v>
      </c>
      <c r="K33" s="2">
        <f>I33-J33</f>
        <v>19</v>
      </c>
      <c r="L33" s="2">
        <v>22</v>
      </c>
      <c r="M33" s="2"/>
    </row>
    <row r="34" spans="2:13" x14ac:dyDescent="0.25">
      <c r="B34" s="2">
        <v>26</v>
      </c>
      <c r="C34" s="6" t="s">
        <v>33</v>
      </c>
      <c r="D34" s="2">
        <v>24</v>
      </c>
      <c r="E34" s="2">
        <v>28</v>
      </c>
      <c r="F34" s="4">
        <v>4.1666666666666664E-2</v>
      </c>
      <c r="G34" s="4">
        <v>7.3726851851851849E-2</v>
      </c>
      <c r="H34" s="4">
        <f>G34-F34</f>
        <v>3.2060185185185185E-2</v>
      </c>
      <c r="I34" s="2">
        <v>19</v>
      </c>
      <c r="J34" s="2">
        <v>0</v>
      </c>
      <c r="K34" s="2">
        <f>I34-J34</f>
        <v>19</v>
      </c>
      <c r="L34" s="2">
        <v>22</v>
      </c>
      <c r="M34" s="2"/>
    </row>
    <row r="35" spans="2:13" x14ac:dyDescent="0.25">
      <c r="B35" s="2">
        <v>27</v>
      </c>
      <c r="C35" s="5" t="s">
        <v>43</v>
      </c>
      <c r="D35" s="2">
        <v>32</v>
      </c>
      <c r="E35" s="2">
        <v>22</v>
      </c>
      <c r="F35" s="4">
        <v>4.7222222222222221E-2</v>
      </c>
      <c r="G35" s="4">
        <v>9.1122685185185182E-2</v>
      </c>
      <c r="H35" s="4">
        <f>G35-F35</f>
        <v>4.3900462962962961E-2</v>
      </c>
      <c r="I35" s="2">
        <v>23</v>
      </c>
      <c r="J35" s="2">
        <v>4</v>
      </c>
      <c r="K35" s="2">
        <f>I35-J35</f>
        <v>19</v>
      </c>
      <c r="L35" s="2">
        <v>23</v>
      </c>
      <c r="M35" s="2"/>
    </row>
    <row r="36" spans="2:13" x14ac:dyDescent="0.25">
      <c r="B36" s="2">
        <v>28</v>
      </c>
      <c r="C36" s="5" t="s">
        <v>44</v>
      </c>
      <c r="D36" s="2">
        <v>32</v>
      </c>
      <c r="E36" s="2">
        <v>20</v>
      </c>
      <c r="F36" s="4">
        <v>4.7222222222222221E-2</v>
      </c>
      <c r="G36" s="4">
        <v>9.1122685185185182E-2</v>
      </c>
      <c r="H36" s="4">
        <f>G36-F36</f>
        <v>4.3900462962962961E-2</v>
      </c>
      <c r="I36" s="2">
        <v>23</v>
      </c>
      <c r="J36" s="2">
        <v>4</v>
      </c>
      <c r="K36" s="2">
        <f>I36-J36</f>
        <v>19</v>
      </c>
      <c r="L36" s="2">
        <v>23</v>
      </c>
      <c r="M36" s="2"/>
    </row>
    <row r="37" spans="2:13" x14ac:dyDescent="0.25">
      <c r="B37" s="2">
        <v>29</v>
      </c>
      <c r="C37" s="6" t="s">
        <v>21</v>
      </c>
      <c r="D37" s="2">
        <v>13</v>
      </c>
      <c r="E37" s="2">
        <v>20</v>
      </c>
      <c r="F37" s="4">
        <v>2.4999999999999998E-2</v>
      </c>
      <c r="G37" s="4">
        <v>7.2256944444444443E-2</v>
      </c>
      <c r="H37" s="4">
        <f>G37-F37</f>
        <v>4.7256944444444449E-2</v>
      </c>
      <c r="I37" s="2">
        <v>24</v>
      </c>
      <c r="J37" s="2">
        <v>9</v>
      </c>
      <c r="K37" s="2">
        <f>I37-J37</f>
        <v>15</v>
      </c>
      <c r="L37" s="2">
        <v>24</v>
      </c>
      <c r="M37" s="2"/>
    </row>
    <row r="38" spans="2:13" x14ac:dyDescent="0.25">
      <c r="B38" s="2">
        <v>30</v>
      </c>
      <c r="C38" s="6" t="s">
        <v>22</v>
      </c>
      <c r="D38" s="2">
        <v>13</v>
      </c>
      <c r="E38" s="2">
        <v>16</v>
      </c>
      <c r="F38" s="4">
        <v>2.4999999999999998E-2</v>
      </c>
      <c r="G38" s="4">
        <v>7.2256944444444443E-2</v>
      </c>
      <c r="H38" s="4">
        <f>G38-F38</f>
        <v>4.7256944444444449E-2</v>
      </c>
      <c r="I38" s="2">
        <v>24</v>
      </c>
      <c r="J38" s="2">
        <v>9</v>
      </c>
      <c r="K38" s="2">
        <f>I38-J38</f>
        <v>15</v>
      </c>
      <c r="L38" s="2">
        <v>24</v>
      </c>
      <c r="M38" s="2"/>
    </row>
    <row r="39" spans="2:13" x14ac:dyDescent="0.25">
      <c r="B39" s="2">
        <v>31</v>
      </c>
      <c r="C39" s="2" t="s">
        <v>23</v>
      </c>
      <c r="D39" s="2">
        <v>14</v>
      </c>
      <c r="E39" s="2">
        <v>21</v>
      </c>
      <c r="F39" s="4">
        <v>2.6388888888888889E-2</v>
      </c>
      <c r="G39" s="4">
        <v>7.6736111111111116E-2</v>
      </c>
      <c r="H39" s="4">
        <f>G39-F39</f>
        <v>5.0347222222222224E-2</v>
      </c>
      <c r="I39" s="2">
        <v>27</v>
      </c>
      <c r="J39" s="2">
        <v>13</v>
      </c>
      <c r="K39" s="2">
        <f>I39-J39</f>
        <v>14</v>
      </c>
      <c r="L39" s="2">
        <v>25</v>
      </c>
      <c r="M39" s="2"/>
    </row>
    <row r="40" spans="2:13" x14ac:dyDescent="0.25">
      <c r="B40" s="2">
        <v>32</v>
      </c>
      <c r="C40" s="2" t="s">
        <v>15</v>
      </c>
      <c r="D40" s="2">
        <v>7</v>
      </c>
      <c r="E40" s="2">
        <v>27</v>
      </c>
      <c r="F40" s="4">
        <v>1.9444444444444445E-2</v>
      </c>
      <c r="G40" s="4">
        <v>6.671296296296296E-2</v>
      </c>
      <c r="H40" s="4">
        <f>G40-F40</f>
        <v>4.7268518518518515E-2</v>
      </c>
      <c r="I40" s="2">
        <v>19</v>
      </c>
      <c r="J40" s="2">
        <v>8</v>
      </c>
      <c r="K40" s="2">
        <f>I40-J40</f>
        <v>11</v>
      </c>
      <c r="L40" s="2">
        <v>26</v>
      </c>
      <c r="M40" s="2"/>
    </row>
    <row r="41" spans="2:13" x14ac:dyDescent="0.25">
      <c r="B41" s="2">
        <v>33</v>
      </c>
      <c r="C41" s="5" t="s">
        <v>30</v>
      </c>
      <c r="D41" s="2">
        <v>9</v>
      </c>
      <c r="E41" s="2">
        <v>28</v>
      </c>
      <c r="F41" s="4">
        <v>2.1527777777777781E-2</v>
      </c>
      <c r="G41" s="4">
        <v>7.1446759259259265E-2</v>
      </c>
      <c r="H41" s="4">
        <f>G41-F41</f>
        <v>4.9918981481481481E-2</v>
      </c>
      <c r="I41" s="2">
        <v>21</v>
      </c>
      <c r="J41" s="2">
        <v>12</v>
      </c>
      <c r="K41" s="2">
        <f>I41-J41</f>
        <v>9</v>
      </c>
      <c r="L41" s="2">
        <v>27</v>
      </c>
      <c r="M41" s="2"/>
    </row>
    <row r="42" spans="2:13" x14ac:dyDescent="0.25">
      <c r="B42" s="2">
        <v>34</v>
      </c>
      <c r="C42" s="5" t="s">
        <v>31</v>
      </c>
      <c r="D42" s="2">
        <v>9</v>
      </c>
      <c r="E42" s="2">
        <v>30</v>
      </c>
      <c r="F42" s="4">
        <v>2.1527777777777781E-2</v>
      </c>
      <c r="G42" s="4">
        <v>7.1446759259259265E-2</v>
      </c>
      <c r="H42" s="4">
        <f>G42-F42</f>
        <v>4.9918981481481481E-2</v>
      </c>
      <c r="I42" s="2">
        <v>21</v>
      </c>
      <c r="J42" s="2">
        <v>12</v>
      </c>
      <c r="K42" s="2">
        <f>I42-J42</f>
        <v>9</v>
      </c>
      <c r="L42" s="2">
        <v>27</v>
      </c>
      <c r="M42" s="2"/>
    </row>
    <row r="43" spans="2:13" x14ac:dyDescent="0.25">
      <c r="B43" s="2">
        <v>35</v>
      </c>
      <c r="C43" s="2" t="s">
        <v>28</v>
      </c>
      <c r="D43" s="2">
        <v>22</v>
      </c>
      <c r="E43" s="2">
        <v>26</v>
      </c>
      <c r="F43" s="4">
        <v>3.3333333333333333E-2</v>
      </c>
      <c r="G43" s="4">
        <v>8.4259259259259256E-2</v>
      </c>
      <c r="H43" s="4">
        <f>G43-F43</f>
        <v>5.0925925925925923E-2</v>
      </c>
      <c r="I43" s="2">
        <v>21</v>
      </c>
      <c r="J43" s="2">
        <v>14</v>
      </c>
      <c r="K43" s="2">
        <f>I43-J43</f>
        <v>7</v>
      </c>
      <c r="L43" s="2">
        <v>28</v>
      </c>
      <c r="M43" s="2"/>
    </row>
    <row r="44" spans="2:13" x14ac:dyDescent="0.25">
      <c r="B44" s="2">
        <v>36</v>
      </c>
      <c r="C44" s="5" t="s">
        <v>19</v>
      </c>
      <c r="D44" s="2">
        <v>12</v>
      </c>
      <c r="E44" s="2">
        <v>16</v>
      </c>
      <c r="F44" s="4">
        <v>2.361111111111111E-2</v>
      </c>
      <c r="G44" s="4">
        <v>7.4872685185185181E-2</v>
      </c>
      <c r="H44" s="4">
        <f>G44-F44</f>
        <v>5.1261574074074071E-2</v>
      </c>
      <c r="I44" s="2">
        <v>21</v>
      </c>
      <c r="J44" s="2">
        <v>14</v>
      </c>
      <c r="K44" s="2">
        <f>I44-J44</f>
        <v>7</v>
      </c>
      <c r="L44" s="2">
        <v>29</v>
      </c>
      <c r="M44" s="2"/>
    </row>
    <row r="45" spans="2:13" x14ac:dyDescent="0.25">
      <c r="B45" s="2">
        <v>37</v>
      </c>
      <c r="C45" s="5" t="s">
        <v>20</v>
      </c>
      <c r="D45" s="2">
        <v>12</v>
      </c>
      <c r="E45" s="2">
        <v>26</v>
      </c>
      <c r="F45" s="4">
        <v>2.361111111111111E-2</v>
      </c>
      <c r="G45" s="4">
        <v>7.4872685185185181E-2</v>
      </c>
      <c r="H45" s="4">
        <f>G45-F45</f>
        <v>5.1261574074074071E-2</v>
      </c>
      <c r="I45" s="2">
        <v>21</v>
      </c>
      <c r="J45" s="2">
        <v>14</v>
      </c>
      <c r="K45" s="2">
        <f>I45-J45</f>
        <v>7</v>
      </c>
      <c r="L45" s="2">
        <v>29</v>
      </c>
      <c r="M45" s="2"/>
    </row>
    <row r="46" spans="2:13" x14ac:dyDescent="0.25">
      <c r="B46" s="2">
        <v>38</v>
      </c>
      <c r="C46" s="2" t="s">
        <v>27</v>
      </c>
      <c r="D46" s="2">
        <v>21</v>
      </c>
      <c r="E46" s="2">
        <v>23</v>
      </c>
      <c r="F46" s="4">
        <v>3.1944444444444449E-2</v>
      </c>
      <c r="G46" s="4">
        <v>8.4236111111111109E-2</v>
      </c>
      <c r="H46" s="4">
        <f>G46-F46</f>
        <v>5.229166666666666E-2</v>
      </c>
      <c r="I46" s="2">
        <v>21</v>
      </c>
      <c r="J46" s="2">
        <v>16</v>
      </c>
      <c r="K46" s="2">
        <f>I46-J46</f>
        <v>5</v>
      </c>
      <c r="L46" s="2">
        <v>30</v>
      </c>
      <c r="M46" s="2"/>
    </row>
    <row r="47" spans="2:13" x14ac:dyDescent="0.25">
      <c r="B47" s="2">
        <v>39</v>
      </c>
      <c r="C47" s="2" t="s">
        <v>14</v>
      </c>
      <c r="D47" s="2">
        <v>6</v>
      </c>
      <c r="E47" s="2">
        <v>25</v>
      </c>
      <c r="F47" s="4">
        <v>1.8055555555555557E-2</v>
      </c>
      <c r="G47" s="4">
        <v>7.4999999999999997E-2</v>
      </c>
      <c r="H47" s="4">
        <f>G47-F47</f>
        <v>5.6944444444444436E-2</v>
      </c>
      <c r="I47" s="2">
        <v>20</v>
      </c>
      <c r="J47" s="2">
        <v>22</v>
      </c>
      <c r="K47" s="3">
        <v>0</v>
      </c>
      <c r="L47" s="2">
        <v>31</v>
      </c>
      <c r="M47" s="2"/>
    </row>
    <row r="48" spans="2:13" x14ac:dyDescent="0.25">
      <c r="B48" s="2">
        <v>40</v>
      </c>
      <c r="C48" s="3" t="s">
        <v>38</v>
      </c>
      <c r="D48" s="2">
        <v>29</v>
      </c>
      <c r="E48" s="2">
        <v>15</v>
      </c>
      <c r="F48" s="4">
        <v>4.3055555555555562E-2</v>
      </c>
      <c r="G48" s="4">
        <v>9.9351851851851858E-2</v>
      </c>
      <c r="H48" s="4">
        <f>G48-F48</f>
        <v>5.6296296296296296E-2</v>
      </c>
      <c r="I48" s="2">
        <v>11</v>
      </c>
      <c r="J48" s="2">
        <v>22</v>
      </c>
      <c r="K48" s="3">
        <v>0</v>
      </c>
      <c r="L48" s="2">
        <v>32</v>
      </c>
      <c r="M48" s="2"/>
    </row>
    <row r="49" spans="2:13" x14ac:dyDescent="0.25">
      <c r="B49" s="2">
        <v>41</v>
      </c>
      <c r="C49" s="2" t="s">
        <v>12</v>
      </c>
      <c r="D49" s="2">
        <v>5</v>
      </c>
      <c r="E49" s="2">
        <v>14</v>
      </c>
      <c r="F49" s="4">
        <v>1.5972222222222224E-2</v>
      </c>
      <c r="G49" s="2"/>
      <c r="H49" s="2" t="s">
        <v>13</v>
      </c>
      <c r="I49" s="2"/>
      <c r="J49" s="2"/>
      <c r="K49" s="2"/>
      <c r="L49" s="2"/>
      <c r="M49" s="2"/>
    </row>
    <row r="50" spans="2:13" x14ac:dyDescent="0.25">
      <c r="B50" s="2">
        <v>42</v>
      </c>
      <c r="C50" s="2" t="s">
        <v>24</v>
      </c>
      <c r="D50" s="2">
        <v>17</v>
      </c>
      <c r="E50" s="2">
        <v>17</v>
      </c>
      <c r="F50" s="4">
        <v>2.7777777777777776E-2</v>
      </c>
      <c r="G50" s="2"/>
      <c r="H50" s="2" t="s">
        <v>13</v>
      </c>
      <c r="I50" s="2"/>
      <c r="J50" s="2"/>
      <c r="K50" s="2"/>
      <c r="L50" s="2"/>
      <c r="M50" s="2"/>
    </row>
    <row r="51" spans="2:13" x14ac:dyDescent="0.25">
      <c r="B51" s="2">
        <v>43</v>
      </c>
      <c r="C51" s="2" t="s">
        <v>25</v>
      </c>
      <c r="D51" s="2">
        <v>18</v>
      </c>
      <c r="E51" s="2">
        <v>16</v>
      </c>
      <c r="F51" s="4">
        <v>2.9166666666666664E-2</v>
      </c>
      <c r="G51" s="2"/>
      <c r="H51" s="2" t="s">
        <v>13</v>
      </c>
      <c r="I51" s="2"/>
      <c r="J51" s="2"/>
      <c r="K51" s="2"/>
      <c r="L51" s="2"/>
      <c r="M51" s="2"/>
    </row>
    <row r="52" spans="2:13" x14ac:dyDescent="0.25">
      <c r="B52" s="2">
        <v>44</v>
      </c>
      <c r="C52" s="2" t="s">
        <v>29</v>
      </c>
      <c r="D52" s="2">
        <v>23</v>
      </c>
      <c r="E52" s="2">
        <v>37</v>
      </c>
      <c r="F52" s="4">
        <v>3.4722222222222224E-2</v>
      </c>
      <c r="G52" s="2"/>
      <c r="H52" s="2" t="s">
        <v>13</v>
      </c>
      <c r="I52" s="2"/>
      <c r="J52" s="2"/>
      <c r="K52" s="2"/>
      <c r="L52" s="2"/>
      <c r="M52" s="2"/>
    </row>
    <row r="53" spans="2:13" x14ac:dyDescent="0.25">
      <c r="B53" s="2">
        <v>45</v>
      </c>
      <c r="C53" s="5" t="s">
        <v>39</v>
      </c>
      <c r="D53" s="2">
        <v>30</v>
      </c>
      <c r="E53" s="2">
        <v>15</v>
      </c>
      <c r="F53" s="4">
        <v>4.5833333333333337E-2</v>
      </c>
      <c r="G53" s="2"/>
      <c r="H53" s="2" t="s">
        <v>13</v>
      </c>
      <c r="I53" s="2"/>
      <c r="J53" s="2"/>
      <c r="K53" s="2"/>
      <c r="L53" s="2"/>
      <c r="M53" s="2"/>
    </row>
    <row r="54" spans="2:13" x14ac:dyDescent="0.25">
      <c r="B54" s="2">
        <v>46</v>
      </c>
      <c r="C54" s="5" t="s">
        <v>40</v>
      </c>
      <c r="D54" s="2">
        <v>30</v>
      </c>
      <c r="E54" s="2">
        <v>15</v>
      </c>
      <c r="F54" s="4">
        <v>4.5833333333333337E-2</v>
      </c>
      <c r="G54" s="2"/>
      <c r="H54" s="2" t="s">
        <v>13</v>
      </c>
      <c r="I54" s="2"/>
      <c r="J54" s="2"/>
      <c r="K54" s="2"/>
      <c r="L54" s="2"/>
      <c r="M54" s="2"/>
    </row>
    <row r="55" spans="2:13" x14ac:dyDescent="0.25">
      <c r="B55" s="2">
        <v>47</v>
      </c>
      <c r="C55" s="5" t="s">
        <v>47</v>
      </c>
      <c r="D55" s="2">
        <v>37</v>
      </c>
      <c r="E55" s="2">
        <v>23</v>
      </c>
      <c r="F55" s="4">
        <v>5.1388888888888894E-2</v>
      </c>
      <c r="G55" s="2"/>
      <c r="H55" s="2" t="s">
        <v>13</v>
      </c>
      <c r="I55" s="2"/>
      <c r="J55" s="2"/>
      <c r="K55" s="2"/>
      <c r="L55" s="2"/>
      <c r="M55" s="2"/>
    </row>
    <row r="56" spans="2:13" x14ac:dyDescent="0.25">
      <c r="B56" s="2">
        <v>48</v>
      </c>
      <c r="C56" s="5" t="s">
        <v>48</v>
      </c>
      <c r="D56" s="2">
        <v>37</v>
      </c>
      <c r="E56" s="2">
        <v>23</v>
      </c>
      <c r="F56" s="4">
        <v>5.1388888888888894E-2</v>
      </c>
      <c r="G56" s="2"/>
      <c r="H56" s="2" t="s">
        <v>13</v>
      </c>
      <c r="I56" s="2"/>
      <c r="J56" s="2"/>
      <c r="K56" s="2"/>
      <c r="L56" s="2"/>
      <c r="M56" s="2"/>
    </row>
    <row r="59" spans="2:13" x14ac:dyDescent="0.25">
      <c r="C59" s="12" t="s">
        <v>69</v>
      </c>
      <c r="E59" t="s">
        <v>72</v>
      </c>
    </row>
    <row r="60" spans="2:13" x14ac:dyDescent="0.25">
      <c r="D60" t="s">
        <v>70</v>
      </c>
    </row>
    <row r="61" spans="2:13" x14ac:dyDescent="0.25">
      <c r="C61" s="12" t="s">
        <v>71</v>
      </c>
      <c r="E61" t="s">
        <v>73</v>
      </c>
    </row>
  </sheetData>
  <sortState ref="C4:K51">
    <sortCondition descending="1" ref="K4:K51"/>
    <sortCondition ref="H4:H51"/>
  </sortState>
  <mergeCells count="4">
    <mergeCell ref="B4:M4"/>
    <mergeCell ref="B2:M2"/>
    <mergeCell ref="B3:M3"/>
    <mergeCell ref="B5:M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24"/>
  <sheetViews>
    <sheetView workbookViewId="0">
      <selection activeCell="E7" sqref="E7"/>
    </sheetView>
  </sheetViews>
  <sheetFormatPr defaultRowHeight="15" x14ac:dyDescent="0.25"/>
  <cols>
    <col min="2" max="2" width="4.5703125" customWidth="1"/>
    <col min="3" max="3" width="27.28515625" customWidth="1"/>
    <col min="4" max="4" width="10.42578125" customWidth="1"/>
    <col min="5" max="5" width="8.140625" customWidth="1"/>
    <col min="8" max="8" width="10.28515625" customWidth="1"/>
    <col min="9" max="9" width="7" customWidth="1"/>
    <col min="10" max="10" width="6.7109375" customWidth="1"/>
    <col min="11" max="12" width="6.5703125" customWidth="1"/>
    <col min="13" max="13" width="13.28515625" customWidth="1"/>
  </cols>
  <sheetData>
    <row r="2" spans="2:13" ht="18.75" x14ac:dyDescent="0.3">
      <c r="B2" s="11" t="s">
        <v>63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</row>
    <row r="3" spans="2:13" x14ac:dyDescent="0.25">
      <c r="B3" s="10" t="s">
        <v>64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2:13" x14ac:dyDescent="0.25">
      <c r="B4" s="8" t="s">
        <v>65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</row>
    <row r="5" spans="2:13" x14ac:dyDescent="0.25">
      <c r="B5" s="10" t="s">
        <v>66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</row>
    <row r="6" spans="2:13" x14ac:dyDescent="0.25">
      <c r="C6" t="s">
        <v>67</v>
      </c>
      <c r="D6" s="9" t="s">
        <v>74</v>
      </c>
    </row>
    <row r="7" spans="2:13" x14ac:dyDescent="0.25">
      <c r="B7" t="s">
        <v>61</v>
      </c>
      <c r="M7" s="7" t="s">
        <v>62</v>
      </c>
    </row>
    <row r="8" spans="2:13" ht="29.25" customHeight="1" x14ac:dyDescent="0.25">
      <c r="B8" s="1" t="s">
        <v>2</v>
      </c>
      <c r="C8" s="1" t="s">
        <v>0</v>
      </c>
      <c r="D8" s="1" t="s">
        <v>1</v>
      </c>
      <c r="E8" s="1" t="s">
        <v>3</v>
      </c>
      <c r="F8" s="1" t="s">
        <v>4</v>
      </c>
      <c r="G8" s="1" t="s">
        <v>5</v>
      </c>
      <c r="H8" s="1" t="s">
        <v>6</v>
      </c>
      <c r="I8" s="1" t="s">
        <v>7</v>
      </c>
      <c r="J8" s="1" t="s">
        <v>8</v>
      </c>
      <c r="K8" s="1" t="s">
        <v>9</v>
      </c>
      <c r="L8" s="1" t="s">
        <v>10</v>
      </c>
      <c r="M8" s="1" t="s">
        <v>60</v>
      </c>
    </row>
    <row r="9" spans="2:13" x14ac:dyDescent="0.25">
      <c r="B9" s="2">
        <v>1</v>
      </c>
      <c r="C9" s="3" t="s">
        <v>82</v>
      </c>
      <c r="D9" s="2">
        <v>41</v>
      </c>
      <c r="E9" s="2">
        <v>29</v>
      </c>
      <c r="F9" s="4">
        <v>1.6666666666666666E-2</v>
      </c>
      <c r="G9" s="4">
        <v>5.0289351851851849E-2</v>
      </c>
      <c r="H9" s="4">
        <f>G9-F9</f>
        <v>3.3622685185185186E-2</v>
      </c>
      <c r="I9" s="2">
        <v>22</v>
      </c>
      <c r="J9" s="2">
        <v>0</v>
      </c>
      <c r="K9" s="2">
        <f>I9-J9</f>
        <v>22</v>
      </c>
      <c r="L9" s="2">
        <v>1</v>
      </c>
      <c r="M9" s="2">
        <v>30</v>
      </c>
    </row>
    <row r="10" spans="2:13" x14ac:dyDescent="0.25">
      <c r="B10" s="2">
        <v>2</v>
      </c>
      <c r="C10" s="3" t="s">
        <v>78</v>
      </c>
      <c r="D10" s="2">
        <v>19</v>
      </c>
      <c r="E10" s="2">
        <v>26</v>
      </c>
      <c r="F10" s="4">
        <v>1.3194444444444444E-2</v>
      </c>
      <c r="G10" s="4">
        <v>3.7361111111111109E-2</v>
      </c>
      <c r="H10" s="4">
        <f>G10-F10</f>
        <v>2.4166666666666663E-2</v>
      </c>
      <c r="I10" s="2">
        <v>20</v>
      </c>
      <c r="J10" s="2">
        <v>0</v>
      </c>
      <c r="K10" s="2">
        <f>I10-J10</f>
        <v>20</v>
      </c>
      <c r="L10" s="2">
        <v>2</v>
      </c>
      <c r="M10" s="2">
        <v>25</v>
      </c>
    </row>
    <row r="11" spans="2:13" x14ac:dyDescent="0.25">
      <c r="B11" s="2">
        <v>3</v>
      </c>
      <c r="C11" s="3" t="s">
        <v>75</v>
      </c>
      <c r="D11" s="2">
        <v>1</v>
      </c>
      <c r="E11" s="2">
        <v>14</v>
      </c>
      <c r="F11" s="4">
        <v>6.9444444444444447E-4</v>
      </c>
      <c r="G11" s="4">
        <v>4.1423611111111112E-2</v>
      </c>
      <c r="H11" s="4">
        <f>G11-F11</f>
        <v>4.072916666666667E-2</v>
      </c>
      <c r="I11" s="2">
        <v>20</v>
      </c>
      <c r="J11" s="2">
        <v>0</v>
      </c>
      <c r="K11" s="2">
        <f>I11-J11</f>
        <v>20</v>
      </c>
      <c r="L11" s="2">
        <v>3</v>
      </c>
      <c r="M11" s="2">
        <v>20</v>
      </c>
    </row>
    <row r="12" spans="2:13" x14ac:dyDescent="0.25">
      <c r="B12" s="2">
        <v>4</v>
      </c>
      <c r="C12" s="3" t="s">
        <v>81</v>
      </c>
      <c r="D12" s="2">
        <v>34</v>
      </c>
      <c r="E12" s="2">
        <v>18</v>
      </c>
      <c r="F12" s="4">
        <v>4.7916666666666663E-2</v>
      </c>
      <c r="G12" s="4">
        <v>8.443287037037038E-2</v>
      </c>
      <c r="H12" s="4">
        <f>G12-F12</f>
        <v>3.6516203703703717E-2</v>
      </c>
      <c r="I12" s="2">
        <v>19</v>
      </c>
      <c r="J12" s="2">
        <v>0</v>
      </c>
      <c r="K12" s="2">
        <f>I12-J12</f>
        <v>19</v>
      </c>
      <c r="L12" s="2">
        <v>4</v>
      </c>
      <c r="M12" s="2">
        <v>18</v>
      </c>
    </row>
    <row r="13" spans="2:13" x14ac:dyDescent="0.25">
      <c r="B13" s="2">
        <v>5</v>
      </c>
      <c r="C13" s="3" t="s">
        <v>77</v>
      </c>
      <c r="D13" s="2">
        <v>3</v>
      </c>
      <c r="E13" s="2">
        <v>30</v>
      </c>
      <c r="F13" s="4">
        <v>4.8611111111111112E-3</v>
      </c>
      <c r="G13" s="4">
        <v>3.8854166666666669E-2</v>
      </c>
      <c r="H13" s="4">
        <f>G13-F13</f>
        <v>3.3993055555555554E-2</v>
      </c>
      <c r="I13" s="2">
        <v>15</v>
      </c>
      <c r="J13" s="2">
        <v>0</v>
      </c>
      <c r="K13" s="2">
        <f>I13-J13</f>
        <v>15</v>
      </c>
      <c r="L13" s="2">
        <v>5</v>
      </c>
      <c r="M13" s="2">
        <v>15</v>
      </c>
    </row>
    <row r="14" spans="2:13" x14ac:dyDescent="0.25">
      <c r="B14" s="2">
        <v>6</v>
      </c>
      <c r="C14" s="2" t="s">
        <v>76</v>
      </c>
      <c r="D14" s="2">
        <v>2</v>
      </c>
      <c r="E14" s="2">
        <v>14</v>
      </c>
      <c r="F14" s="4">
        <v>9.7222222222222224E-3</v>
      </c>
      <c r="G14" s="4">
        <v>6.2094907407407411E-2</v>
      </c>
      <c r="H14" s="4">
        <f>G14-F14</f>
        <v>5.2372685185185189E-2</v>
      </c>
      <c r="I14" s="2">
        <v>20</v>
      </c>
      <c r="J14" s="2">
        <v>16</v>
      </c>
      <c r="K14" s="2">
        <f>I14-J14</f>
        <v>4</v>
      </c>
      <c r="L14" s="2">
        <v>6</v>
      </c>
      <c r="M14" s="2">
        <v>12</v>
      </c>
    </row>
    <row r="15" spans="2:13" x14ac:dyDescent="0.25">
      <c r="B15" s="2">
        <v>7</v>
      </c>
      <c r="C15" s="5" t="s">
        <v>83</v>
      </c>
      <c r="D15" s="2">
        <v>44</v>
      </c>
      <c r="E15" s="2">
        <v>30</v>
      </c>
      <c r="F15" s="4">
        <v>6.2499999999999995E-3</v>
      </c>
      <c r="G15" s="4">
        <v>6.7789351851851851E-2</v>
      </c>
      <c r="H15" s="4">
        <f>G15-F15</f>
        <v>6.1539351851851852E-2</v>
      </c>
      <c r="I15" s="2">
        <v>15</v>
      </c>
      <c r="J15" s="2">
        <v>29</v>
      </c>
      <c r="K15" s="2">
        <v>0</v>
      </c>
      <c r="L15" s="2">
        <v>7</v>
      </c>
      <c r="M15" s="2">
        <f>10*0.8</f>
        <v>8</v>
      </c>
    </row>
    <row r="16" spans="2:13" x14ac:dyDescent="0.25">
      <c r="B16" s="2">
        <v>8</v>
      </c>
      <c r="C16" s="5" t="s">
        <v>84</v>
      </c>
      <c r="D16" s="2">
        <v>44</v>
      </c>
      <c r="E16" s="2">
        <v>11</v>
      </c>
      <c r="F16" s="4">
        <v>6.2499999999999995E-3</v>
      </c>
      <c r="G16" s="4">
        <v>6.7789351851851851E-2</v>
      </c>
      <c r="H16" s="4">
        <f>G16-F16</f>
        <v>6.1539351851851852E-2</v>
      </c>
      <c r="I16" s="2">
        <v>15</v>
      </c>
      <c r="J16" s="2">
        <v>29</v>
      </c>
      <c r="K16" s="2">
        <v>0</v>
      </c>
      <c r="L16" s="2">
        <v>7</v>
      </c>
      <c r="M16" s="2">
        <f>10*0.8</f>
        <v>8</v>
      </c>
    </row>
    <row r="17" spans="2:13" x14ac:dyDescent="0.25">
      <c r="B17" s="2">
        <v>9</v>
      </c>
      <c r="C17" s="5" t="s">
        <v>79</v>
      </c>
      <c r="D17" s="2">
        <v>33</v>
      </c>
      <c r="E17" s="2">
        <v>20</v>
      </c>
      <c r="F17" s="4">
        <v>7.6388888888888886E-3</v>
      </c>
      <c r="G17" s="4">
        <v>7.1516203703703707E-2</v>
      </c>
      <c r="H17" s="4">
        <f>G17-F17</f>
        <v>6.3877314814814817E-2</v>
      </c>
      <c r="I17" s="2">
        <v>20</v>
      </c>
      <c r="J17" s="2">
        <v>31</v>
      </c>
      <c r="K17" s="2">
        <v>0</v>
      </c>
      <c r="L17" s="2">
        <v>8</v>
      </c>
      <c r="M17" s="2">
        <f>8*0.8</f>
        <v>6.4</v>
      </c>
    </row>
    <row r="18" spans="2:13" x14ac:dyDescent="0.25">
      <c r="B18" s="2">
        <v>10</v>
      </c>
      <c r="C18" s="5" t="s">
        <v>80</v>
      </c>
      <c r="D18" s="2">
        <v>33</v>
      </c>
      <c r="E18" s="2">
        <v>22</v>
      </c>
      <c r="F18" s="4">
        <v>7.6388888888888886E-3</v>
      </c>
      <c r="G18" s="4">
        <v>7.1516203703703707E-2</v>
      </c>
      <c r="H18" s="4">
        <f>G18-F18</f>
        <v>6.3877314814814817E-2</v>
      </c>
      <c r="I18" s="2">
        <v>20</v>
      </c>
      <c r="J18" s="2">
        <v>31</v>
      </c>
      <c r="K18" s="2">
        <v>0</v>
      </c>
      <c r="L18" s="2">
        <v>8</v>
      </c>
      <c r="M18" s="2">
        <f>8*0.8</f>
        <v>6.4</v>
      </c>
    </row>
    <row r="19" spans="2:13" x14ac:dyDescent="0.25">
      <c r="B19" s="2">
        <v>11</v>
      </c>
      <c r="C19" s="3" t="s">
        <v>85</v>
      </c>
      <c r="D19" s="2">
        <v>11</v>
      </c>
      <c r="E19" s="2">
        <v>22</v>
      </c>
      <c r="F19" s="4">
        <v>1.0416666666666666E-2</v>
      </c>
      <c r="G19" s="4"/>
      <c r="H19" s="4" t="s">
        <v>86</v>
      </c>
      <c r="I19" s="2">
        <v>0</v>
      </c>
      <c r="J19" s="2">
        <v>0</v>
      </c>
      <c r="K19" s="2">
        <f>I19-J19</f>
        <v>0</v>
      </c>
      <c r="L19" s="2"/>
      <c r="M19" s="2"/>
    </row>
    <row r="22" spans="2:13" x14ac:dyDescent="0.25">
      <c r="C22" s="12" t="s">
        <v>69</v>
      </c>
      <c r="E22" t="s">
        <v>72</v>
      </c>
    </row>
    <row r="23" spans="2:13" x14ac:dyDescent="0.25">
      <c r="D23" t="s">
        <v>70</v>
      </c>
    </row>
    <row r="24" spans="2:13" x14ac:dyDescent="0.25">
      <c r="C24" s="12" t="s">
        <v>71</v>
      </c>
      <c r="E24" t="s">
        <v>73</v>
      </c>
    </row>
  </sheetData>
  <sortState ref="C9:K19">
    <sortCondition descending="1" ref="K9:K19"/>
    <sortCondition ref="H9:H19"/>
  </sortState>
  <mergeCells count="4">
    <mergeCell ref="B2:M2"/>
    <mergeCell ref="B3:M3"/>
    <mergeCell ref="B4:M4"/>
    <mergeCell ref="B5:M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20"/>
  <sheetViews>
    <sheetView tabSelected="1" workbookViewId="0">
      <selection activeCell="K18" sqref="K18"/>
    </sheetView>
  </sheetViews>
  <sheetFormatPr defaultRowHeight="15" x14ac:dyDescent="0.25"/>
  <cols>
    <col min="2" max="2" width="4.5703125" customWidth="1"/>
    <col min="3" max="3" width="27.28515625" customWidth="1"/>
    <col min="4" max="4" width="10.42578125" customWidth="1"/>
    <col min="5" max="5" width="8.140625" customWidth="1"/>
    <col min="8" max="8" width="10.28515625" customWidth="1"/>
    <col min="9" max="9" width="7" customWidth="1"/>
    <col min="10" max="10" width="6.7109375" customWidth="1"/>
    <col min="11" max="12" width="6.5703125" customWidth="1"/>
    <col min="13" max="13" width="13.28515625" customWidth="1"/>
  </cols>
  <sheetData>
    <row r="2" spans="2:13" ht="18.75" x14ac:dyDescent="0.3">
      <c r="B2" s="11" t="s">
        <v>63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</row>
    <row r="3" spans="2:13" x14ac:dyDescent="0.25">
      <c r="B3" s="10" t="s">
        <v>64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2:13" x14ac:dyDescent="0.25">
      <c r="B4" s="8" t="s">
        <v>65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</row>
    <row r="5" spans="2:13" x14ac:dyDescent="0.25">
      <c r="B5" s="10" t="s">
        <v>66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</row>
    <row r="6" spans="2:13" x14ac:dyDescent="0.25">
      <c r="C6" t="s">
        <v>67</v>
      </c>
      <c r="D6" s="9" t="s">
        <v>87</v>
      </c>
    </row>
    <row r="7" spans="2:13" x14ac:dyDescent="0.25">
      <c r="B7" t="s">
        <v>61</v>
      </c>
      <c r="M7" s="7" t="s">
        <v>62</v>
      </c>
    </row>
    <row r="8" spans="2:13" ht="29.25" customHeight="1" x14ac:dyDescent="0.25">
      <c r="B8" s="1" t="s">
        <v>2</v>
      </c>
      <c r="C8" s="1" t="s">
        <v>0</v>
      </c>
      <c r="D8" s="1" t="s">
        <v>1</v>
      </c>
      <c r="E8" s="1" t="s">
        <v>3</v>
      </c>
      <c r="F8" s="1" t="s">
        <v>4</v>
      </c>
      <c r="G8" s="1" t="s">
        <v>5</v>
      </c>
      <c r="H8" s="1" t="s">
        <v>6</v>
      </c>
      <c r="I8" s="1" t="s">
        <v>7</v>
      </c>
      <c r="J8" s="1" t="s">
        <v>8</v>
      </c>
      <c r="K8" s="1" t="s">
        <v>9</v>
      </c>
      <c r="L8" s="1" t="s">
        <v>10</v>
      </c>
      <c r="M8" s="1" t="s">
        <v>60</v>
      </c>
    </row>
    <row r="9" spans="2:13" x14ac:dyDescent="0.25">
      <c r="B9" s="2">
        <v>1</v>
      </c>
      <c r="C9" s="6" t="s">
        <v>92</v>
      </c>
      <c r="D9" s="2">
        <v>205</v>
      </c>
      <c r="E9" s="2"/>
      <c r="F9" s="4">
        <v>1.2499999999999999E-2</v>
      </c>
      <c r="G9" s="4">
        <v>4.4513888888888888E-2</v>
      </c>
      <c r="H9" s="4">
        <f>G9-F9</f>
        <v>3.201388888888889E-2</v>
      </c>
      <c r="I9" s="2">
        <v>22</v>
      </c>
      <c r="J9" s="2">
        <v>0</v>
      </c>
      <c r="K9" s="2">
        <f>I9-J9</f>
        <v>22</v>
      </c>
      <c r="L9" s="2">
        <v>1</v>
      </c>
      <c r="M9" s="2">
        <f>30*0.8</f>
        <v>24</v>
      </c>
    </row>
    <row r="10" spans="2:13" x14ac:dyDescent="0.25">
      <c r="B10" s="2">
        <v>2</v>
      </c>
      <c r="C10" s="6" t="s">
        <v>93</v>
      </c>
      <c r="D10" s="2">
        <v>205</v>
      </c>
      <c r="E10" s="2"/>
      <c r="F10" s="4">
        <v>1.2499999999999999E-2</v>
      </c>
      <c r="G10" s="4">
        <v>4.4513888888888888E-2</v>
      </c>
      <c r="H10" s="4">
        <f>G10-F10</f>
        <v>3.201388888888889E-2</v>
      </c>
      <c r="I10" s="2">
        <v>22</v>
      </c>
      <c r="J10" s="2">
        <v>0</v>
      </c>
      <c r="K10" s="2">
        <f>I10-J10</f>
        <v>22</v>
      </c>
      <c r="L10" s="2">
        <v>1</v>
      </c>
      <c r="M10" s="2">
        <f>30*0.8</f>
        <v>24</v>
      </c>
    </row>
    <row r="11" spans="2:13" x14ac:dyDescent="0.25">
      <c r="B11" s="2">
        <v>3</v>
      </c>
      <c r="C11" s="5" t="s">
        <v>89</v>
      </c>
      <c r="D11" s="2">
        <v>202</v>
      </c>
      <c r="E11" s="2">
        <v>21</v>
      </c>
      <c r="F11" s="4">
        <v>2.0833333333333333E-3</v>
      </c>
      <c r="G11" s="4">
        <v>2.4675925925925924E-2</v>
      </c>
      <c r="H11" s="4">
        <f>G11-F11</f>
        <v>2.2592592592592591E-2</v>
      </c>
      <c r="I11" s="2">
        <v>20</v>
      </c>
      <c r="J11" s="2">
        <v>0</v>
      </c>
      <c r="K11" s="2">
        <f>I11-J11</f>
        <v>20</v>
      </c>
      <c r="L11" s="2">
        <v>2</v>
      </c>
      <c r="M11" s="2">
        <f>25*0.8</f>
        <v>20</v>
      </c>
    </row>
    <row r="12" spans="2:13" x14ac:dyDescent="0.25">
      <c r="B12" s="2">
        <v>4</v>
      </c>
      <c r="C12" s="5" t="s">
        <v>90</v>
      </c>
      <c r="D12" s="2">
        <v>202</v>
      </c>
      <c r="E12" s="2">
        <v>17</v>
      </c>
      <c r="F12" s="4">
        <v>2.0833333333333333E-3</v>
      </c>
      <c r="G12" s="4">
        <v>2.4675925925925924E-2</v>
      </c>
      <c r="H12" s="4">
        <f>G12-F12</f>
        <v>2.2592592592592591E-2</v>
      </c>
      <c r="I12" s="2">
        <v>20</v>
      </c>
      <c r="J12" s="2">
        <v>0</v>
      </c>
      <c r="K12" s="2">
        <f>I12-J12</f>
        <v>20</v>
      </c>
      <c r="L12" s="2">
        <v>2</v>
      </c>
      <c r="M12" s="2">
        <f>25*0.8</f>
        <v>20</v>
      </c>
    </row>
    <row r="13" spans="2:13" x14ac:dyDescent="0.25">
      <c r="B13" s="2">
        <v>5</v>
      </c>
      <c r="C13" s="3" t="s">
        <v>88</v>
      </c>
      <c r="D13" s="2">
        <v>201</v>
      </c>
      <c r="E13" s="2">
        <v>53</v>
      </c>
      <c r="F13" s="4">
        <v>1.3888888888888889E-3</v>
      </c>
      <c r="G13" s="4">
        <v>2.6400462962962962E-2</v>
      </c>
      <c r="H13" s="4">
        <f>G13-F13</f>
        <v>2.5011574074074075E-2</v>
      </c>
      <c r="I13" s="2">
        <v>20</v>
      </c>
      <c r="J13" s="2">
        <v>0</v>
      </c>
      <c r="K13" s="2">
        <f>I13-J13</f>
        <v>20</v>
      </c>
      <c r="L13" s="2">
        <v>3</v>
      </c>
      <c r="M13" s="2">
        <v>20</v>
      </c>
    </row>
    <row r="14" spans="2:13" x14ac:dyDescent="0.25">
      <c r="B14" s="2">
        <v>6</v>
      </c>
      <c r="C14" s="3" t="s">
        <v>91</v>
      </c>
      <c r="D14" s="2">
        <v>204</v>
      </c>
      <c r="E14" s="2">
        <v>33</v>
      </c>
      <c r="F14" s="4">
        <v>1.1111111111111112E-2</v>
      </c>
      <c r="G14" s="4">
        <v>3.6400462962962961E-2</v>
      </c>
      <c r="H14" s="4">
        <f>G14-F14</f>
        <v>2.5289351851851848E-2</v>
      </c>
      <c r="I14" s="2">
        <v>20</v>
      </c>
      <c r="J14" s="2">
        <v>0</v>
      </c>
      <c r="K14" s="2">
        <f>I14-J14</f>
        <v>20</v>
      </c>
      <c r="L14" s="2">
        <v>4</v>
      </c>
      <c r="M14" s="2">
        <v>18</v>
      </c>
    </row>
    <row r="15" spans="2:13" x14ac:dyDescent="0.25">
      <c r="B15" s="2">
        <v>7</v>
      </c>
      <c r="C15" s="3" t="s">
        <v>94</v>
      </c>
      <c r="D15" s="2">
        <v>207</v>
      </c>
      <c r="E15" s="2">
        <v>16</v>
      </c>
      <c r="F15" s="4">
        <v>8.3333333333333332E-3</v>
      </c>
      <c r="G15" s="4">
        <v>8.8900462962962959E-2</v>
      </c>
      <c r="H15" s="4">
        <f>G15-F15</f>
        <v>8.0567129629629627E-2</v>
      </c>
      <c r="I15" s="2">
        <v>0</v>
      </c>
      <c r="J15" s="2">
        <v>57</v>
      </c>
      <c r="K15" s="2">
        <v>0</v>
      </c>
      <c r="L15" s="2">
        <v>5</v>
      </c>
      <c r="M15" s="2">
        <v>15</v>
      </c>
    </row>
    <row r="18" spans="3:5" x14ac:dyDescent="0.25">
      <c r="C18" s="12" t="s">
        <v>69</v>
      </c>
      <c r="E18" t="s">
        <v>72</v>
      </c>
    </row>
    <row r="19" spans="3:5" x14ac:dyDescent="0.25">
      <c r="D19" t="s">
        <v>70</v>
      </c>
    </row>
    <row r="20" spans="3:5" x14ac:dyDescent="0.25">
      <c r="C20" s="12" t="s">
        <v>71</v>
      </c>
      <c r="E20" t="s">
        <v>73</v>
      </c>
    </row>
  </sheetData>
  <sortState ref="C9:L15">
    <sortCondition descending="1" ref="K9:K15"/>
    <sortCondition ref="H9:H15"/>
  </sortState>
  <mergeCells count="4">
    <mergeCell ref="B2:M2"/>
    <mergeCell ref="B3:M3"/>
    <mergeCell ref="B4:M4"/>
    <mergeCell ref="B5:M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мужчины</vt:lpstr>
      <vt:lpstr>женчины</vt:lpstr>
      <vt:lpstr>пеший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ADS024</dc:creator>
  <cp:lastModifiedBy>ADS024</cp:lastModifiedBy>
  <dcterms:created xsi:type="dcterms:W3CDTF">2013-04-28T12:18:53Z</dcterms:created>
  <dcterms:modified xsi:type="dcterms:W3CDTF">2013-04-28T13:38:18Z</dcterms:modified>
</cp:coreProperties>
</file>